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aqau\Desktop\WORK\WEBSITE UPLOAD\"/>
    </mc:Choice>
  </mc:AlternateContent>
  <bookViews>
    <workbookView xWindow="0" yWindow="0" windowWidth="20490" windowHeight="8310"/>
  </bookViews>
  <sheets>
    <sheet name="Income in Period 01  and Period" sheetId="1" r:id="rId1"/>
    <sheet name="Income in period 01 only" sheetId="2" r:id="rId2"/>
    <sheet name="Income in Period 02 onl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2" l="1"/>
  <c r="B17" i="3" l="1"/>
  <c r="B13" i="3"/>
  <c r="B22" i="3" s="1"/>
  <c r="B33" i="3" s="1"/>
  <c r="B11" i="3"/>
  <c r="B6" i="3"/>
  <c r="B22" i="2"/>
  <c r="B35" i="2" s="1"/>
  <c r="B17" i="2"/>
  <c r="B13" i="2"/>
  <c r="B11" i="2"/>
  <c r="B6" i="2"/>
  <c r="B35" i="3" l="1"/>
  <c r="B29" i="3"/>
  <c r="B31" i="3" s="1"/>
  <c r="B24" i="3"/>
  <c r="B27" i="3" s="1"/>
  <c r="B24" i="2"/>
  <c r="B27" i="2" s="1"/>
  <c r="B29" i="2"/>
  <c r="B31" i="2" s="1"/>
  <c r="B17" i="1"/>
  <c r="B6" i="1"/>
  <c r="B11" i="1"/>
  <c r="B37" i="3" l="1"/>
  <c r="B37" i="2"/>
  <c r="B13" i="1"/>
  <c r="B22" i="1" s="1"/>
  <c r="B33" i="1" s="1"/>
  <c r="B24" i="1" l="1"/>
  <c r="B27" i="1" s="1"/>
  <c r="B35" i="1"/>
  <c r="B29" i="1"/>
  <c r="B31" i="1" s="1"/>
  <c r="B37" i="1" l="1"/>
</calcChain>
</file>

<file path=xl/comments1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B5" authorId="1" shapeId="0">
      <text>
        <r>
          <rPr>
            <sz val="9"/>
            <color indexed="81"/>
            <rFont val="Tahoma"/>
            <family val="2"/>
          </rPr>
          <t>Type your Salary for January - December</t>
        </r>
      </text>
    </comment>
    <comment ref="B9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B10" authorId="1" shapeId="0">
      <text>
        <r>
          <rPr>
            <sz val="9"/>
            <color indexed="81"/>
            <rFont val="Tahoma"/>
            <family val="2"/>
          </rPr>
          <t>Type redudancy exemption if applicable. Max is $15,000</t>
        </r>
      </text>
    </comment>
    <comment ref="B16" authorId="1" shapeId="0">
      <text>
        <r>
          <rPr>
            <sz val="9"/>
            <color indexed="81"/>
            <rFont val="Tahoma"/>
            <family val="2"/>
          </rPr>
          <t>Type your business net profit for January - December</t>
        </r>
      </text>
    </comment>
    <comment ref="B20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2018
</t>
        </r>
      </text>
    </comment>
    <comment ref="B30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B34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2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B5" authorId="1" shapeId="0">
      <text>
        <r>
          <rPr>
            <sz val="9"/>
            <color indexed="81"/>
            <rFont val="Tahoma"/>
            <family val="2"/>
          </rPr>
          <t>Type your Salary for January - December</t>
        </r>
      </text>
    </comment>
    <comment ref="B9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B10" authorId="1" shapeId="0">
      <text>
        <r>
          <rPr>
            <sz val="9"/>
            <color indexed="81"/>
            <rFont val="Tahoma"/>
            <family val="2"/>
          </rPr>
          <t>Type redudancy exemption if applicable. Max is $15,000</t>
        </r>
      </text>
    </comment>
    <comment ref="B16" authorId="1" shapeId="0">
      <text>
        <r>
          <rPr>
            <sz val="9"/>
            <color indexed="81"/>
            <rFont val="Tahoma"/>
            <family val="2"/>
          </rPr>
          <t>Type your business net profit for January - December</t>
        </r>
      </text>
    </comment>
    <comment ref="B20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2018
</t>
        </r>
      </text>
    </comment>
    <comment ref="B30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B34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3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B5" authorId="1" shapeId="0">
      <text>
        <r>
          <rPr>
            <sz val="9"/>
            <color indexed="81"/>
            <rFont val="Tahoma"/>
            <family val="2"/>
          </rPr>
          <t>Type your Salary for January - December</t>
        </r>
      </text>
    </comment>
    <comment ref="B9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B10" authorId="1" shapeId="0">
      <text>
        <r>
          <rPr>
            <sz val="9"/>
            <color indexed="81"/>
            <rFont val="Tahoma"/>
            <family val="2"/>
          </rPr>
          <t>Type redudancy exemption if applicable. Max is $15,000</t>
        </r>
      </text>
    </comment>
    <comment ref="B16" authorId="1" shapeId="0">
      <text>
        <r>
          <rPr>
            <sz val="9"/>
            <color indexed="81"/>
            <rFont val="Tahoma"/>
            <family val="2"/>
          </rPr>
          <t>Type your business net profit for January - December</t>
        </r>
      </text>
    </comment>
    <comment ref="B20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2018
</t>
        </r>
      </text>
    </comment>
    <comment ref="B30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B34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sharedStrings.xml><?xml version="1.0" encoding="utf-8"?>
<sst xmlns="http://schemas.openxmlformats.org/spreadsheetml/2006/main" count="87" uniqueCount="29">
  <si>
    <t>Residency status for income tax purposes</t>
  </si>
  <si>
    <t>R</t>
  </si>
  <si>
    <t>Employment Income</t>
  </si>
  <si>
    <t>Total Employment Income</t>
  </si>
  <si>
    <t>Less Exemptions/Deductions</t>
  </si>
  <si>
    <t>Lumpsum Payment Exemption</t>
  </si>
  <si>
    <t>Redundancy Exemption</t>
  </si>
  <si>
    <t>Total Deductions</t>
  </si>
  <si>
    <t>Total Employment Income subject to income tax</t>
  </si>
  <si>
    <t>Business Profit for tax purpose</t>
  </si>
  <si>
    <t>Total Profit</t>
  </si>
  <si>
    <t>Other Income</t>
  </si>
  <si>
    <t xml:space="preserve">Period : January - December </t>
  </si>
  <si>
    <t>Total Chargeable Income</t>
  </si>
  <si>
    <t>Total Income Tax Calculated</t>
  </si>
  <si>
    <r>
      <rPr>
        <sz val="12"/>
        <color rgb="FFFF0000"/>
        <rFont val="Trebuchet MS"/>
        <family val="2"/>
      </rPr>
      <t>Less</t>
    </r>
    <r>
      <rPr>
        <sz val="12"/>
        <rFont val="Trebuchet MS"/>
        <family val="2"/>
      </rPr>
      <t xml:space="preserve"> Actual  PAYE Tax paid  during the year</t>
    </r>
  </si>
  <si>
    <r>
      <rPr>
        <sz val="12"/>
        <color rgb="FFFF0000"/>
        <rFont val="Trebuchet MS"/>
        <family val="2"/>
      </rPr>
      <t>Less</t>
    </r>
    <r>
      <rPr>
        <sz val="12"/>
        <rFont val="Trebuchet MS"/>
        <family val="2"/>
      </rPr>
      <t xml:space="preserve"> Advance Tax paid  during the year</t>
    </r>
  </si>
  <si>
    <t>Income Tax Payable/(Refund)</t>
  </si>
  <si>
    <t>Social Responsibility Tax calculated</t>
  </si>
  <si>
    <t>Less Actual  SRT paid  during the year</t>
  </si>
  <si>
    <t>SRT Payable/(Refund)</t>
  </si>
  <si>
    <t>Environment and Climate Adaptation Levy (ECAL)</t>
  </si>
  <si>
    <t>Less ECAL paid during the year</t>
  </si>
  <si>
    <t>ECAL payable/Refund</t>
  </si>
  <si>
    <t>Total Tax and SRT Payable/(Refund)</t>
  </si>
  <si>
    <t>Period: January - December</t>
  </si>
  <si>
    <t>Income Tax Payable to FRCS</t>
  </si>
  <si>
    <t>Period: August - December</t>
  </si>
  <si>
    <t>2020 Tax Calculator for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</si>
</sst>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sz val="18"/>
      <name val="Trebuchet MS"/>
      <family val="2"/>
    </font>
    <font>
      <sz val="12"/>
      <color rgb="FFFF0000"/>
      <name val="Trebuchet MS"/>
      <family val="2"/>
    </font>
    <font>
      <sz val="10"/>
      <name val="Arial"/>
      <family val="2"/>
    </font>
    <font>
      <sz val="12"/>
      <color indexed="10"/>
      <name val="Trebuchet MS"/>
      <family val="2"/>
    </font>
    <font>
      <sz val="12"/>
      <color indexed="12"/>
      <name val="Trebuchet MS"/>
      <family val="2"/>
    </font>
    <font>
      <b/>
      <sz val="12"/>
      <color rgb="FFFF0000"/>
      <name val="Trebuchet MS"/>
      <family val="2"/>
    </font>
    <font>
      <b/>
      <sz val="12"/>
      <color indexed="1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Protection="1"/>
    <xf numFmtId="43" fontId="3" fillId="3" borderId="0" xfId="1" applyFont="1" applyFill="1" applyProtection="1"/>
    <xf numFmtId="0" fontId="3" fillId="3" borderId="0" xfId="0" applyFont="1" applyFill="1" applyProtection="1"/>
    <xf numFmtId="0" fontId="4" fillId="3" borderId="0" xfId="0" applyFont="1" applyFill="1" applyProtection="1"/>
    <xf numFmtId="0" fontId="2" fillId="3" borderId="0" xfId="0" applyFont="1" applyFill="1" applyProtection="1"/>
    <xf numFmtId="43" fontId="5" fillId="3" borderId="1" xfId="1" applyFont="1" applyFill="1" applyBorder="1" applyAlignment="1" applyProtection="1">
      <alignment horizontal="center"/>
      <protection locked="0"/>
    </xf>
    <xf numFmtId="165" fontId="7" fillId="3" borderId="0" xfId="3" applyFont="1" applyFill="1" applyProtection="1">
      <protection locked="0"/>
    </xf>
    <xf numFmtId="44" fontId="7" fillId="2" borderId="1" xfId="2" applyFont="1" applyFill="1" applyBorder="1" applyProtection="1">
      <protection locked="0"/>
    </xf>
    <xf numFmtId="44" fontId="2" fillId="3" borderId="1" xfId="2" applyFont="1" applyFill="1" applyBorder="1" applyProtection="1"/>
    <xf numFmtId="44" fontId="7" fillId="3" borderId="0" xfId="2" applyFont="1" applyFill="1" applyBorder="1" applyProtection="1">
      <protection locked="0"/>
    </xf>
    <xf numFmtId="44" fontId="3" fillId="3" borderId="0" xfId="2" applyFont="1" applyFill="1" applyProtection="1"/>
    <xf numFmtId="44" fontId="2" fillId="3" borderId="0" xfId="2" applyFont="1" applyFill="1" applyBorder="1" applyProtection="1"/>
    <xf numFmtId="0" fontId="2" fillId="3" borderId="0" xfId="0" applyFont="1" applyFill="1" applyBorder="1" applyProtection="1"/>
    <xf numFmtId="44" fontId="3" fillId="3" borderId="0" xfId="2" applyFont="1" applyFill="1" applyBorder="1" applyProtection="1"/>
    <xf numFmtId="0" fontId="8" fillId="3" borderId="0" xfId="0" applyFont="1" applyFill="1" applyProtection="1"/>
    <xf numFmtId="165" fontId="8" fillId="3" borderId="0" xfId="3" applyFont="1" applyFill="1" applyBorder="1" applyProtection="1"/>
    <xf numFmtId="165" fontId="3" fillId="3" borderId="0" xfId="3" applyFont="1" applyFill="1" applyBorder="1" applyProtection="1"/>
    <xf numFmtId="0" fontId="3" fillId="3" borderId="0" xfId="0" applyFont="1" applyFill="1" applyAlignment="1" applyProtection="1">
      <alignment horizontal="left" vertical="top"/>
    </xf>
    <xf numFmtId="44" fontId="3" fillId="2" borderId="1" xfId="2" applyFont="1" applyFill="1" applyBorder="1" applyProtection="1">
      <protection locked="0"/>
    </xf>
    <xf numFmtId="0" fontId="5" fillId="3" borderId="0" xfId="0" applyFont="1" applyFill="1" applyProtection="1"/>
    <xf numFmtId="44" fontId="9" fillId="3" borderId="1" xfId="2" applyFont="1" applyFill="1" applyBorder="1" applyProtection="1"/>
    <xf numFmtId="164" fontId="9" fillId="3" borderId="1" xfId="2" applyNumberFormat="1" applyFont="1" applyFill="1" applyBorder="1" applyProtection="1"/>
    <xf numFmtId="165" fontId="7" fillId="3" borderId="0" xfId="3" applyFont="1" applyFill="1" applyBorder="1" applyProtection="1"/>
    <xf numFmtId="164" fontId="9" fillId="3" borderId="0" xfId="2" applyNumberFormat="1" applyFont="1" applyFill="1" applyBorder="1" applyProtection="1">
      <protection locked="0"/>
    </xf>
    <xf numFmtId="164" fontId="9" fillId="2" borderId="1" xfId="2" applyNumberFormat="1" applyFont="1" applyFill="1" applyBorder="1" applyProtection="1">
      <protection locked="0"/>
    </xf>
    <xf numFmtId="44" fontId="5" fillId="3" borderId="0" xfId="2" applyFont="1" applyFill="1" applyBorder="1" applyProtection="1"/>
    <xf numFmtId="165" fontId="3" fillId="3" borderId="0" xfId="3" applyFont="1" applyFill="1" applyBorder="1" applyAlignment="1" applyProtection="1">
      <alignment horizontal="left" vertical="center"/>
    </xf>
    <xf numFmtId="44" fontId="9" fillId="3" borderId="2" xfId="2" applyFont="1" applyFill="1" applyBorder="1" applyProtection="1"/>
    <xf numFmtId="0" fontId="3" fillId="3" borderId="0" xfId="0" applyFont="1" applyFill="1" applyAlignment="1" applyProtection="1">
      <alignment horizontal="left" vertical="top" wrapText="1"/>
    </xf>
    <xf numFmtId="166" fontId="10" fillId="3" borderId="0" xfId="1" applyNumberFormat="1" applyFont="1" applyFill="1" applyBorder="1" applyAlignment="1" applyProtection="1">
      <alignment horizontal="center" vertical="top" wrapText="1"/>
    </xf>
    <xf numFmtId="165" fontId="2" fillId="3" borderId="0" xfId="3" applyFont="1" applyFill="1" applyBorder="1" applyProtection="1"/>
    <xf numFmtId="44" fontId="9" fillId="3" borderId="0" xfId="2" applyFont="1" applyFill="1" applyBorder="1" applyProtection="1"/>
  </cellXfs>
  <cellStyles count="4">
    <cellStyle name="Comma" xfId="1" builtinId="3"/>
    <cellStyle name="Comma_Inc Tax Returns1(1)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882015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882015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6591300" y="48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6591300" y="48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6591300" y="48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4</xdr:col>
      <xdr:colOff>533400</xdr:colOff>
      <xdr:row>21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591300" y="486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B25" sqref="B25"/>
    </sheetView>
  </sheetViews>
  <sheetFormatPr defaultRowHeight="15" x14ac:dyDescent="0.25"/>
  <cols>
    <col min="1" max="1" width="55.140625" bestFit="1" customWidth="1"/>
    <col min="2" max="2" width="17.42578125" customWidth="1"/>
  </cols>
  <sheetData>
    <row r="1" spans="1:6" ht="18" x14ac:dyDescent="0.35">
      <c r="A1" s="1" t="s">
        <v>28</v>
      </c>
      <c r="B1" s="2"/>
      <c r="C1" s="3"/>
      <c r="D1" s="3"/>
      <c r="E1" s="3"/>
      <c r="F1" s="3"/>
    </row>
    <row r="2" spans="1:6" ht="23.25" x14ac:dyDescent="0.35">
      <c r="A2" s="4"/>
      <c r="B2" s="2"/>
      <c r="C2" s="3"/>
      <c r="D2" s="3"/>
      <c r="E2" s="3"/>
      <c r="F2" s="3"/>
    </row>
    <row r="3" spans="1:6" ht="18" x14ac:dyDescent="0.35">
      <c r="A3" s="5" t="s">
        <v>0</v>
      </c>
      <c r="B3" s="6" t="s">
        <v>1</v>
      </c>
      <c r="C3" s="3"/>
      <c r="D3" s="3"/>
      <c r="E3" s="3"/>
      <c r="F3" s="3"/>
    </row>
    <row r="4" spans="1:6" ht="18" x14ac:dyDescent="0.35">
      <c r="A4" s="5" t="s">
        <v>2</v>
      </c>
      <c r="B4" s="2"/>
      <c r="C4" s="3"/>
      <c r="D4" s="7"/>
      <c r="E4" s="3"/>
      <c r="F4" s="3"/>
    </row>
    <row r="5" spans="1:6" ht="18" x14ac:dyDescent="0.35">
      <c r="A5" s="3" t="s">
        <v>25</v>
      </c>
      <c r="B5" s="8"/>
      <c r="C5" s="3"/>
      <c r="D5" s="7"/>
      <c r="E5" s="3"/>
      <c r="F5" s="3"/>
    </row>
    <row r="6" spans="1:6" ht="18" x14ac:dyDescent="0.35">
      <c r="A6" s="5" t="s">
        <v>3</v>
      </c>
      <c r="B6" s="9">
        <f>SUM(B5:B5)</f>
        <v>0</v>
      </c>
      <c r="C6" s="3"/>
      <c r="D6" s="7"/>
      <c r="E6" s="3"/>
      <c r="F6" s="3"/>
    </row>
    <row r="7" spans="1:6" ht="18" x14ac:dyDescent="0.35">
      <c r="A7" s="3"/>
      <c r="B7" s="10"/>
      <c r="C7" s="3"/>
      <c r="D7" s="7"/>
      <c r="E7" s="3"/>
      <c r="F7" s="3"/>
    </row>
    <row r="8" spans="1:6" ht="18" x14ac:dyDescent="0.35">
      <c r="A8" s="5" t="s">
        <v>4</v>
      </c>
      <c r="B8" s="11"/>
      <c r="C8" s="3"/>
      <c r="D8" s="7"/>
      <c r="E8" s="3"/>
      <c r="F8" s="3"/>
    </row>
    <row r="9" spans="1:6" ht="18" x14ac:dyDescent="0.35">
      <c r="A9" s="3" t="s">
        <v>5</v>
      </c>
      <c r="B9" s="8"/>
      <c r="C9" s="3"/>
      <c r="D9" s="7"/>
      <c r="E9" s="3"/>
      <c r="F9" s="3"/>
    </row>
    <row r="10" spans="1:6" ht="18" x14ac:dyDescent="0.35">
      <c r="A10" s="3" t="s">
        <v>6</v>
      </c>
      <c r="B10" s="8">
        <v>0</v>
      </c>
      <c r="C10" s="3"/>
      <c r="D10" s="7"/>
      <c r="E10" s="3"/>
      <c r="F10" s="3"/>
    </row>
    <row r="11" spans="1:6" ht="18" x14ac:dyDescent="0.35">
      <c r="A11" s="5" t="s">
        <v>7</v>
      </c>
      <c r="B11" s="9">
        <f>SUM(B9:B10)</f>
        <v>0</v>
      </c>
      <c r="C11" s="3"/>
      <c r="D11" s="7"/>
      <c r="E11" s="3"/>
      <c r="F11" s="3"/>
    </row>
    <row r="12" spans="1:6" ht="18" x14ac:dyDescent="0.35">
      <c r="A12" s="5"/>
      <c r="B12" s="12"/>
      <c r="C12" s="3"/>
      <c r="D12" s="7"/>
      <c r="E12" s="3"/>
      <c r="F12" s="3"/>
    </row>
    <row r="13" spans="1:6" ht="18" x14ac:dyDescent="0.35">
      <c r="A13" s="5" t="s">
        <v>8</v>
      </c>
      <c r="B13" s="9">
        <f>B6-B11</f>
        <v>0</v>
      </c>
      <c r="C13" s="3"/>
      <c r="D13" s="7"/>
      <c r="E13" s="3"/>
      <c r="F13" s="3"/>
    </row>
    <row r="14" spans="1:6" ht="18" x14ac:dyDescent="0.35">
      <c r="A14" s="5"/>
      <c r="B14" s="12"/>
      <c r="C14" s="3"/>
      <c r="D14" s="7"/>
      <c r="E14" s="3"/>
      <c r="F14" s="3"/>
    </row>
    <row r="15" spans="1:6" ht="18" x14ac:dyDescent="0.35">
      <c r="A15" s="5" t="s">
        <v>9</v>
      </c>
      <c r="B15" s="2"/>
      <c r="C15" s="3"/>
      <c r="D15" s="7"/>
      <c r="E15" s="3"/>
      <c r="F15" s="3"/>
    </row>
    <row r="16" spans="1:6" ht="18" x14ac:dyDescent="0.35">
      <c r="A16" s="3" t="s">
        <v>25</v>
      </c>
      <c r="B16" s="8"/>
      <c r="C16" s="3"/>
      <c r="D16" s="7"/>
      <c r="E16" s="3"/>
      <c r="F16" s="3"/>
    </row>
    <row r="17" spans="1:6" ht="18" x14ac:dyDescent="0.35">
      <c r="A17" s="5" t="s">
        <v>10</v>
      </c>
      <c r="B17" s="9">
        <f>SUM(B16:B16)</f>
        <v>0</v>
      </c>
      <c r="C17" s="3"/>
      <c r="D17" s="7"/>
      <c r="E17" s="3"/>
      <c r="F17" s="3"/>
    </row>
    <row r="18" spans="1:6" ht="18" x14ac:dyDescent="0.35">
      <c r="A18" s="3"/>
      <c r="B18" s="11"/>
      <c r="C18" s="3"/>
      <c r="D18" s="7"/>
      <c r="E18" s="3"/>
      <c r="F18" s="3"/>
    </row>
    <row r="19" spans="1:6" ht="18" x14ac:dyDescent="0.35">
      <c r="A19" s="5" t="s">
        <v>11</v>
      </c>
      <c r="B19" s="11"/>
      <c r="C19" s="3"/>
      <c r="D19" s="7"/>
      <c r="E19" s="3"/>
      <c r="F19" s="3"/>
    </row>
    <row r="20" spans="1:6" ht="18" x14ac:dyDescent="0.35">
      <c r="A20" s="3" t="s">
        <v>12</v>
      </c>
      <c r="B20" s="8"/>
      <c r="C20" s="3"/>
      <c r="D20" s="7"/>
      <c r="E20" s="3"/>
      <c r="F20" s="3"/>
    </row>
    <row r="21" spans="1:6" ht="18" x14ac:dyDescent="0.35">
      <c r="A21" s="13"/>
      <c r="B21" s="14"/>
      <c r="C21" s="3"/>
      <c r="D21" s="7"/>
      <c r="E21" s="3"/>
      <c r="F21" s="3"/>
    </row>
    <row r="22" spans="1:6" ht="18" x14ac:dyDescent="0.35">
      <c r="A22" s="5" t="s">
        <v>13</v>
      </c>
      <c r="B22" s="9">
        <f>SUM(B13,B17,B20)</f>
        <v>0</v>
      </c>
      <c r="C22" s="15"/>
      <c r="D22" s="16"/>
      <c r="E22" s="3"/>
      <c r="F22" s="3"/>
    </row>
    <row r="23" spans="1:6" ht="18" x14ac:dyDescent="0.35">
      <c r="A23" s="5" t="s">
        <v>26</v>
      </c>
      <c r="B23" s="14"/>
      <c r="C23" s="3"/>
      <c r="D23" s="3"/>
      <c r="E23" s="3"/>
      <c r="F23" s="3"/>
    </row>
    <row r="24" spans="1:6" ht="18" x14ac:dyDescent="0.35">
      <c r="A24" s="3" t="s">
        <v>14</v>
      </c>
      <c r="B24" s="9">
        <f>IF(B3="R",(IF(B22&gt;1000000,(B22-1000000)*20%+193600,IF(B22&gt;500000,(B22-500000)*20%+93600,IF(B22&gt;450000,(B22-450000)*20%+83600,IF(B22&gt;400000,(B22-400000)*20%+73600,IF(B22&gt;350000,(B22-350000)*20%+63600,IF(B22&gt;300000,(B22-300000)*20%+53600,IF(B22&gt;270000,(B22-270000)*20%+47600,IF(B22&gt;50000,(B22-50000)*20%+3600,IF(B22&gt;30000,(B22-30000)*18%,0)))))))))),B22*20%)</f>
        <v>0</v>
      </c>
      <c r="C24" s="3"/>
      <c r="D24" s="17"/>
      <c r="E24" s="3"/>
      <c r="F24" s="3"/>
    </row>
    <row r="25" spans="1:6" ht="18" x14ac:dyDescent="0.35">
      <c r="A25" s="18" t="s">
        <v>15</v>
      </c>
      <c r="B25" s="19"/>
      <c r="C25" s="3"/>
      <c r="D25" s="17"/>
      <c r="E25" s="3"/>
      <c r="F25" s="3"/>
    </row>
    <row r="26" spans="1:6" ht="18" x14ac:dyDescent="0.35">
      <c r="A26" s="18" t="s">
        <v>16</v>
      </c>
      <c r="B26" s="19"/>
      <c r="C26" s="3"/>
      <c r="D26" s="17"/>
      <c r="E26" s="3"/>
      <c r="F26" s="3"/>
    </row>
    <row r="27" spans="1:6" ht="18" x14ac:dyDescent="0.35">
      <c r="A27" s="20" t="s">
        <v>17</v>
      </c>
      <c r="B27" s="21">
        <f>B24-B25-B26</f>
        <v>0</v>
      </c>
      <c r="C27" s="3"/>
      <c r="D27" s="17"/>
      <c r="E27" s="3"/>
      <c r="F27" s="3"/>
    </row>
    <row r="28" spans="1:6" ht="18" x14ac:dyDescent="0.35">
      <c r="A28" s="20"/>
      <c r="B28" s="32"/>
      <c r="C28" s="3"/>
      <c r="D28" s="17"/>
      <c r="E28" s="3"/>
      <c r="F28" s="3"/>
    </row>
    <row r="29" spans="1:6" ht="18" x14ac:dyDescent="0.35">
      <c r="A29" s="3" t="s">
        <v>18</v>
      </c>
      <c r="B29" s="9">
        <f>(IF(B22&gt;1000000,(B22-1000000)*19%+124900,IF(B22&gt;500000,(B22-500000)*18%+34900,IF(B22&gt;450000,(B22-450000)*17%+26400,IF(B22&gt;400000,(B22-400000)*16%+18400,IF(B22&gt;350000,(B22-350000)*15%+10900,IF(B22&gt;300000,(B22-300000)*14%+3900,IF(B22&gt;270000,(B22-270000)*13%,0))))))))</f>
        <v>0</v>
      </c>
      <c r="C29" s="3"/>
      <c r="D29" s="17"/>
      <c r="E29" s="3"/>
      <c r="F29" s="3"/>
    </row>
    <row r="30" spans="1:6" ht="18" x14ac:dyDescent="0.35">
      <c r="A30" s="18" t="s">
        <v>19</v>
      </c>
      <c r="B30" s="19"/>
      <c r="C30" s="3"/>
      <c r="D30" s="17"/>
      <c r="E30" s="3"/>
      <c r="F30" s="3"/>
    </row>
    <row r="31" spans="1:6" ht="18" x14ac:dyDescent="0.35">
      <c r="A31" s="20" t="s">
        <v>20</v>
      </c>
      <c r="B31" s="22">
        <f>B29-B30</f>
        <v>0</v>
      </c>
      <c r="C31" s="18"/>
      <c r="D31" s="23"/>
      <c r="E31" s="3"/>
      <c r="F31" s="3"/>
    </row>
    <row r="32" spans="1:6" ht="18" x14ac:dyDescent="0.35">
      <c r="A32" s="20"/>
      <c r="B32" s="24"/>
      <c r="C32" s="18"/>
      <c r="D32" s="23"/>
      <c r="E32" s="3"/>
      <c r="F32" s="3"/>
    </row>
    <row r="33" spans="1:6" ht="18" x14ac:dyDescent="0.35">
      <c r="A33" s="3" t="s">
        <v>21</v>
      </c>
      <c r="B33" s="22">
        <f>(IF(B22&gt;270000,(B22-270000)*10%,0)*7/12)+(IF(B22&gt;270000,(B22-270000)*5%,0)*5/12)</f>
        <v>0</v>
      </c>
      <c r="C33" s="18"/>
      <c r="D33" s="23"/>
      <c r="E33" s="3"/>
      <c r="F33" s="3"/>
    </row>
    <row r="34" spans="1:6" ht="18" x14ac:dyDescent="0.35">
      <c r="A34" s="3" t="s">
        <v>22</v>
      </c>
      <c r="B34" s="25"/>
      <c r="C34" s="18"/>
      <c r="D34" s="23"/>
      <c r="E34" s="3"/>
      <c r="F34" s="3"/>
    </row>
    <row r="35" spans="1:6" ht="18" x14ac:dyDescent="0.35">
      <c r="A35" s="20" t="s">
        <v>23</v>
      </c>
      <c r="B35" s="22">
        <f>B33-B34</f>
        <v>0</v>
      </c>
      <c r="C35" s="18"/>
      <c r="D35" s="23"/>
      <c r="E35" s="3"/>
      <c r="F35" s="3"/>
    </row>
    <row r="36" spans="1:6" ht="18.75" thickBot="1" x14ac:dyDescent="0.4">
      <c r="A36" s="3"/>
      <c r="B36" s="26"/>
      <c r="C36" s="18"/>
      <c r="D36" s="27"/>
      <c r="E36" s="3"/>
      <c r="F36" s="3"/>
    </row>
    <row r="37" spans="1:6" ht="18.75" thickBot="1" x14ac:dyDescent="0.4">
      <c r="A37" s="18" t="s">
        <v>24</v>
      </c>
      <c r="B37" s="28">
        <f>B27+B31+B35</f>
        <v>0</v>
      </c>
      <c r="C37" s="18"/>
      <c r="D37" s="27"/>
      <c r="E37" s="3"/>
      <c r="F37" s="3"/>
    </row>
    <row r="38" spans="1:6" ht="18" x14ac:dyDescent="0.35">
      <c r="A38" s="29"/>
      <c r="B38" s="30"/>
      <c r="C38" s="29"/>
      <c r="D38" s="31"/>
      <c r="E38" s="3"/>
      <c r="F38" s="3"/>
    </row>
  </sheetData>
  <dataValidations disablePrompts="1" count="1">
    <dataValidation type="list" showInputMessage="1" showErrorMessage="1" sqref="B3">
      <formula1>"N, 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topLeftCell="A19" workbookViewId="0">
      <selection activeCell="A7" sqref="A7"/>
    </sheetView>
  </sheetViews>
  <sheetFormatPr defaultRowHeight="15" x14ac:dyDescent="0.25"/>
  <cols>
    <col min="1" max="1" width="55.140625" bestFit="1" customWidth="1"/>
    <col min="2" max="2" width="17.42578125" customWidth="1"/>
  </cols>
  <sheetData>
    <row r="1" spans="1:6" ht="18" x14ac:dyDescent="0.35">
      <c r="A1" s="1" t="s">
        <v>28</v>
      </c>
      <c r="B1" s="2"/>
      <c r="C1" s="3"/>
      <c r="D1" s="3"/>
      <c r="E1" s="3"/>
      <c r="F1" s="3"/>
    </row>
    <row r="2" spans="1:6" ht="23.25" x14ac:dyDescent="0.35">
      <c r="A2" s="4"/>
      <c r="B2" s="2"/>
      <c r="C2" s="3"/>
      <c r="D2" s="3"/>
      <c r="E2" s="3"/>
      <c r="F2" s="3"/>
    </row>
    <row r="3" spans="1:6" ht="18" x14ac:dyDescent="0.35">
      <c r="A3" s="5" t="s">
        <v>0</v>
      </c>
      <c r="B3" s="6" t="s">
        <v>1</v>
      </c>
      <c r="C3" s="3"/>
      <c r="D3" s="3"/>
      <c r="E3" s="3"/>
      <c r="F3" s="3"/>
    </row>
    <row r="4" spans="1:6" ht="18" x14ac:dyDescent="0.35">
      <c r="A4" s="5" t="s">
        <v>2</v>
      </c>
      <c r="B4" s="2"/>
      <c r="C4" s="3"/>
      <c r="D4" s="7"/>
      <c r="E4" s="3"/>
      <c r="F4" s="3"/>
    </row>
    <row r="5" spans="1:6" ht="18" x14ac:dyDescent="0.35">
      <c r="A5" s="3" t="s">
        <v>25</v>
      </c>
      <c r="B5" s="8">
        <v>300000</v>
      </c>
      <c r="C5" s="3"/>
      <c r="D5" s="7"/>
      <c r="E5" s="3"/>
      <c r="F5" s="3"/>
    </row>
    <row r="6" spans="1:6" ht="18" x14ac:dyDescent="0.35">
      <c r="A6" s="5" t="s">
        <v>3</v>
      </c>
      <c r="B6" s="9">
        <f>SUM(B5:B5)</f>
        <v>300000</v>
      </c>
      <c r="C6" s="3"/>
      <c r="D6" s="7"/>
      <c r="E6" s="3"/>
      <c r="F6" s="3"/>
    </row>
    <row r="7" spans="1:6" ht="18" x14ac:dyDescent="0.35">
      <c r="A7" s="3"/>
      <c r="B7" s="10"/>
      <c r="C7" s="3"/>
      <c r="D7" s="7"/>
      <c r="E7" s="3"/>
      <c r="F7" s="3"/>
    </row>
    <row r="8" spans="1:6" ht="18" x14ac:dyDescent="0.35">
      <c r="A8" s="5" t="s">
        <v>4</v>
      </c>
      <c r="B8" s="11"/>
      <c r="C8" s="3"/>
      <c r="D8" s="7"/>
      <c r="E8" s="3"/>
      <c r="F8" s="3"/>
    </row>
    <row r="9" spans="1:6" ht="18" x14ac:dyDescent="0.35">
      <c r="A9" s="3" t="s">
        <v>5</v>
      </c>
      <c r="B9" s="8"/>
      <c r="C9" s="3"/>
      <c r="D9" s="7"/>
      <c r="E9" s="3"/>
      <c r="F9" s="3"/>
    </row>
    <row r="10" spans="1:6" ht="18" x14ac:dyDescent="0.35">
      <c r="A10" s="3" t="s">
        <v>6</v>
      </c>
      <c r="B10" s="8">
        <v>0</v>
      </c>
      <c r="C10" s="3"/>
      <c r="D10" s="7"/>
      <c r="E10" s="3"/>
      <c r="F10" s="3"/>
    </row>
    <row r="11" spans="1:6" ht="18" x14ac:dyDescent="0.35">
      <c r="A11" s="5" t="s">
        <v>7</v>
      </c>
      <c r="B11" s="9">
        <f>SUM(B9:B10)</f>
        <v>0</v>
      </c>
      <c r="C11" s="3"/>
      <c r="D11" s="7"/>
      <c r="E11" s="3"/>
      <c r="F11" s="3"/>
    </row>
    <row r="12" spans="1:6" ht="18" x14ac:dyDescent="0.35">
      <c r="A12" s="5"/>
      <c r="B12" s="12"/>
      <c r="C12" s="3"/>
      <c r="D12" s="7"/>
      <c r="E12" s="3"/>
      <c r="F12" s="3"/>
    </row>
    <row r="13" spans="1:6" ht="18" x14ac:dyDescent="0.35">
      <c r="A13" s="5" t="s">
        <v>8</v>
      </c>
      <c r="B13" s="9">
        <f>B6-B11</f>
        <v>300000</v>
      </c>
      <c r="C13" s="3"/>
      <c r="D13" s="7"/>
      <c r="E13" s="3"/>
      <c r="F13" s="3"/>
    </row>
    <row r="14" spans="1:6" ht="18" x14ac:dyDescent="0.35">
      <c r="A14" s="5"/>
      <c r="B14" s="12"/>
      <c r="C14" s="3"/>
      <c r="D14" s="7"/>
      <c r="E14" s="3"/>
      <c r="F14" s="3"/>
    </row>
    <row r="15" spans="1:6" ht="18" x14ac:dyDescent="0.35">
      <c r="A15" s="5" t="s">
        <v>9</v>
      </c>
      <c r="B15" s="2"/>
      <c r="C15" s="3"/>
      <c r="D15" s="7"/>
      <c r="E15" s="3"/>
      <c r="F15" s="3"/>
    </row>
    <row r="16" spans="1:6" ht="18" x14ac:dyDescent="0.35">
      <c r="A16" s="3" t="s">
        <v>25</v>
      </c>
      <c r="B16" s="8"/>
      <c r="C16" s="3"/>
      <c r="D16" s="7"/>
      <c r="E16" s="3"/>
      <c r="F16" s="3"/>
    </row>
    <row r="17" spans="1:6" ht="18" x14ac:dyDescent="0.35">
      <c r="A17" s="5" t="s">
        <v>10</v>
      </c>
      <c r="B17" s="9">
        <f>SUM(B16:B16)</f>
        <v>0</v>
      </c>
      <c r="C17" s="3"/>
      <c r="D17" s="7"/>
      <c r="E17" s="3"/>
      <c r="F17" s="3"/>
    </row>
    <row r="18" spans="1:6" ht="18" x14ac:dyDescent="0.35">
      <c r="A18" s="3"/>
      <c r="B18" s="11"/>
      <c r="C18" s="3"/>
      <c r="D18" s="7"/>
      <c r="E18" s="3"/>
      <c r="F18" s="3"/>
    </row>
    <row r="19" spans="1:6" ht="18" x14ac:dyDescent="0.35">
      <c r="A19" s="5" t="s">
        <v>11</v>
      </c>
      <c r="B19" s="11"/>
      <c r="C19" s="3"/>
      <c r="D19" s="7"/>
      <c r="E19" s="3"/>
      <c r="F19" s="3"/>
    </row>
    <row r="20" spans="1:6" ht="18" x14ac:dyDescent="0.35">
      <c r="A20" s="3" t="s">
        <v>12</v>
      </c>
      <c r="B20" s="8"/>
      <c r="C20" s="3"/>
      <c r="D20" s="7"/>
      <c r="E20" s="3"/>
      <c r="F20" s="3"/>
    </row>
    <row r="21" spans="1:6" ht="18" x14ac:dyDescent="0.35">
      <c r="A21" s="13"/>
      <c r="B21" s="14"/>
      <c r="C21" s="3"/>
      <c r="D21" s="7"/>
      <c r="E21" s="3"/>
      <c r="F21" s="3"/>
    </row>
    <row r="22" spans="1:6" ht="18" x14ac:dyDescent="0.35">
      <c r="A22" s="5" t="s">
        <v>13</v>
      </c>
      <c r="B22" s="9">
        <f>SUM(B13,B17,B20)</f>
        <v>300000</v>
      </c>
      <c r="C22" s="15"/>
      <c r="D22" s="16"/>
      <c r="E22" s="3"/>
      <c r="F22" s="3"/>
    </row>
    <row r="23" spans="1:6" ht="18" x14ac:dyDescent="0.35">
      <c r="A23" s="5" t="s">
        <v>26</v>
      </c>
      <c r="B23" s="14"/>
      <c r="C23" s="3"/>
      <c r="D23" s="3"/>
      <c r="E23" s="3"/>
      <c r="F23" s="3"/>
    </row>
    <row r="24" spans="1:6" ht="18" x14ac:dyDescent="0.35">
      <c r="A24" s="3" t="s">
        <v>14</v>
      </c>
      <c r="B24" s="9">
        <f>IF(B3="R",(IF(B22&gt;1000000,(B22-1000000)*20%+193600,IF(B22&gt;500000,(B22-500000)*20%+93600,IF(B22&gt;450000,(B22-450000)*20%+83600,IF(B22&gt;400000,(B22-400000)*20%+73600,IF(B22&gt;350000,(B22-350000)*20%+63600,IF(B22&gt;300000,(B22-300000)*20%+53600,IF(B22&gt;270000,(B22-270000)*20%+47600,IF(B22&gt;50000,(B22-50000)*20%+3600,IF(B22&gt;30000,(B22-30000)*18%,0)))))))))),B22*20%)</f>
        <v>53600</v>
      </c>
      <c r="C24" s="3"/>
      <c r="D24" s="17"/>
      <c r="E24" s="3"/>
      <c r="F24" s="3"/>
    </row>
    <row r="25" spans="1:6" ht="18" x14ac:dyDescent="0.35">
      <c r="A25" s="18" t="s">
        <v>15</v>
      </c>
      <c r="B25" s="19">
        <v>10650.23</v>
      </c>
      <c r="C25" s="3"/>
      <c r="D25" s="17"/>
      <c r="E25" s="3"/>
      <c r="F25" s="3"/>
    </row>
    <row r="26" spans="1:6" ht="18" x14ac:dyDescent="0.35">
      <c r="A26" s="18" t="s">
        <v>16</v>
      </c>
      <c r="B26" s="19"/>
      <c r="C26" s="3"/>
      <c r="D26" s="17"/>
      <c r="E26" s="3"/>
      <c r="F26" s="3"/>
    </row>
    <row r="27" spans="1:6" ht="18" x14ac:dyDescent="0.35">
      <c r="A27" s="20" t="s">
        <v>17</v>
      </c>
      <c r="B27" s="21">
        <f>B24-B25-B26</f>
        <v>42949.770000000004</v>
      </c>
      <c r="C27" s="3"/>
      <c r="D27" s="17"/>
      <c r="E27" s="3"/>
      <c r="F27" s="3"/>
    </row>
    <row r="28" spans="1:6" ht="18" x14ac:dyDescent="0.35">
      <c r="A28" s="20"/>
      <c r="B28" s="32"/>
      <c r="C28" s="3"/>
      <c r="D28" s="17"/>
      <c r="E28" s="3"/>
      <c r="F28" s="3"/>
    </row>
    <row r="29" spans="1:6" ht="18" x14ac:dyDescent="0.35">
      <c r="A29" s="3" t="s">
        <v>18</v>
      </c>
      <c r="B29" s="9">
        <f>(IF(B22&gt;1000000,(B22-1000000)*19%+124900,IF(B22&gt;500000,(B22-500000)*18%+34900,IF(B22&gt;450000,(B22-450000)*17%+26400,IF(B22&gt;400000,(B22-400000)*16%+18400,IF(B22&gt;350000,(B22-350000)*15%+10900,IF(B22&gt;300000,(B22-300000)*14%+3900,IF(B22&gt;270000,(B22-270000)*13%,0))))))))</f>
        <v>3900</v>
      </c>
      <c r="C29" s="3"/>
      <c r="D29" s="17"/>
      <c r="E29" s="3"/>
      <c r="F29" s="3"/>
    </row>
    <row r="30" spans="1:6" ht="18" x14ac:dyDescent="0.35">
      <c r="A30" s="18" t="s">
        <v>19</v>
      </c>
      <c r="B30" s="19"/>
      <c r="C30" s="3"/>
      <c r="D30" s="17"/>
      <c r="E30" s="3"/>
      <c r="F30" s="3"/>
    </row>
    <row r="31" spans="1:6" ht="18" x14ac:dyDescent="0.35">
      <c r="A31" s="20" t="s">
        <v>20</v>
      </c>
      <c r="B31" s="22">
        <f>B29-B30</f>
        <v>3900</v>
      </c>
      <c r="C31" s="18"/>
      <c r="D31" s="23"/>
      <c r="E31" s="3"/>
      <c r="F31" s="3"/>
    </row>
    <row r="32" spans="1:6" ht="18" x14ac:dyDescent="0.35">
      <c r="A32" s="20"/>
      <c r="B32" s="24"/>
      <c r="C32" s="18"/>
      <c r="D32" s="23"/>
      <c r="E32" s="3"/>
      <c r="F32" s="3"/>
    </row>
    <row r="33" spans="1:6" ht="18" x14ac:dyDescent="0.35">
      <c r="A33" s="3" t="s">
        <v>21</v>
      </c>
      <c r="B33" s="22">
        <f>(IF(B22&gt;270000,(B22-270000)*10%,0))</f>
        <v>3000</v>
      </c>
      <c r="C33" s="18"/>
      <c r="D33" s="23"/>
      <c r="E33" s="3"/>
      <c r="F33" s="3"/>
    </row>
    <row r="34" spans="1:6" ht="18" x14ac:dyDescent="0.35">
      <c r="A34" s="3" t="s">
        <v>22</v>
      </c>
      <c r="B34" s="25"/>
      <c r="C34" s="18"/>
      <c r="D34" s="23"/>
      <c r="E34" s="3"/>
      <c r="F34" s="3"/>
    </row>
    <row r="35" spans="1:6" ht="18" x14ac:dyDescent="0.35">
      <c r="A35" s="20" t="s">
        <v>23</v>
      </c>
      <c r="B35" s="22">
        <f>B33-B34</f>
        <v>3000</v>
      </c>
      <c r="C35" s="18"/>
      <c r="D35" s="23"/>
      <c r="E35" s="3"/>
      <c r="F35" s="3"/>
    </row>
    <row r="36" spans="1:6" ht="18.75" thickBot="1" x14ac:dyDescent="0.4">
      <c r="A36" s="3"/>
      <c r="B36" s="26"/>
      <c r="C36" s="18"/>
      <c r="D36" s="27"/>
      <c r="E36" s="3"/>
      <c r="F36" s="3"/>
    </row>
    <row r="37" spans="1:6" ht="18.75" thickBot="1" x14ac:dyDescent="0.4">
      <c r="A37" s="18" t="s">
        <v>24</v>
      </c>
      <c r="B37" s="28">
        <f>B27+B31+B35</f>
        <v>49849.770000000004</v>
      </c>
      <c r="C37" s="18"/>
      <c r="D37" s="27"/>
      <c r="E37" s="3"/>
      <c r="F37" s="3"/>
    </row>
    <row r="38" spans="1:6" ht="18" x14ac:dyDescent="0.35">
      <c r="A38" s="29"/>
      <c r="B38" s="30"/>
      <c r="C38" s="29"/>
      <c r="D38" s="31"/>
      <c r="E38" s="3"/>
      <c r="F38" s="3"/>
    </row>
  </sheetData>
  <dataValidations count="1">
    <dataValidation type="list" showInputMessage="1" showErrorMessage="1" sqref="B3">
      <formula1>"N, R"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topLeftCell="A22" workbookViewId="0">
      <selection activeCell="B25" sqref="B25"/>
    </sheetView>
  </sheetViews>
  <sheetFormatPr defaultRowHeight="15" x14ac:dyDescent="0.25"/>
  <cols>
    <col min="1" max="1" width="55.140625" bestFit="1" customWidth="1"/>
    <col min="2" max="2" width="17.42578125" customWidth="1"/>
  </cols>
  <sheetData>
    <row r="1" spans="1:6" ht="18" x14ac:dyDescent="0.35">
      <c r="A1" s="1" t="s">
        <v>28</v>
      </c>
      <c r="B1" s="2"/>
      <c r="C1" s="3"/>
      <c r="D1" s="3"/>
      <c r="E1" s="3"/>
      <c r="F1" s="3"/>
    </row>
    <row r="2" spans="1:6" ht="23.25" x14ac:dyDescent="0.35">
      <c r="A2" s="4"/>
      <c r="B2" s="2"/>
      <c r="C2" s="3"/>
      <c r="D2" s="3"/>
      <c r="E2" s="3"/>
      <c r="F2" s="3"/>
    </row>
    <row r="3" spans="1:6" ht="18" x14ac:dyDescent="0.35">
      <c r="A3" s="5" t="s">
        <v>0</v>
      </c>
      <c r="B3" s="6" t="s">
        <v>1</v>
      </c>
      <c r="C3" s="3"/>
      <c r="D3" s="3"/>
      <c r="E3" s="3"/>
      <c r="F3" s="3"/>
    </row>
    <row r="4" spans="1:6" ht="18" x14ac:dyDescent="0.35">
      <c r="A4" s="5" t="s">
        <v>2</v>
      </c>
      <c r="B4" s="2"/>
      <c r="C4" s="3"/>
      <c r="D4" s="7"/>
      <c r="E4" s="3"/>
      <c r="F4" s="3"/>
    </row>
    <row r="5" spans="1:6" ht="18" x14ac:dyDescent="0.35">
      <c r="A5" s="3" t="s">
        <v>27</v>
      </c>
      <c r="B5" s="8"/>
      <c r="C5" s="3"/>
      <c r="D5" s="7"/>
      <c r="E5" s="3"/>
      <c r="F5" s="3"/>
    </row>
    <row r="6" spans="1:6" ht="18" x14ac:dyDescent="0.35">
      <c r="A6" s="5" t="s">
        <v>3</v>
      </c>
      <c r="B6" s="9">
        <f>SUM(B5:B5)</f>
        <v>0</v>
      </c>
      <c r="C6" s="3"/>
      <c r="D6" s="7"/>
      <c r="E6" s="3"/>
      <c r="F6" s="3"/>
    </row>
    <row r="7" spans="1:6" ht="18" x14ac:dyDescent="0.35">
      <c r="A7" s="3"/>
      <c r="B7" s="10"/>
      <c r="C7" s="3"/>
      <c r="D7" s="7"/>
      <c r="E7" s="3"/>
      <c r="F7" s="3"/>
    </row>
    <row r="8" spans="1:6" ht="18" x14ac:dyDescent="0.35">
      <c r="A8" s="5" t="s">
        <v>4</v>
      </c>
      <c r="B8" s="11"/>
      <c r="C8" s="3"/>
      <c r="D8" s="7"/>
      <c r="E8" s="3"/>
      <c r="F8" s="3"/>
    </row>
    <row r="9" spans="1:6" ht="18" x14ac:dyDescent="0.35">
      <c r="A9" s="3" t="s">
        <v>5</v>
      </c>
      <c r="B9" s="8"/>
      <c r="C9" s="3"/>
      <c r="D9" s="7"/>
      <c r="E9" s="3"/>
      <c r="F9" s="3"/>
    </row>
    <row r="10" spans="1:6" ht="18" x14ac:dyDescent="0.35">
      <c r="A10" s="3" t="s">
        <v>6</v>
      </c>
      <c r="B10" s="8">
        <v>0</v>
      </c>
      <c r="C10" s="3"/>
      <c r="D10" s="7"/>
      <c r="E10" s="3"/>
      <c r="F10" s="3"/>
    </row>
    <row r="11" spans="1:6" ht="18" x14ac:dyDescent="0.35">
      <c r="A11" s="5" t="s">
        <v>7</v>
      </c>
      <c r="B11" s="9">
        <f>SUM(B9:B10)</f>
        <v>0</v>
      </c>
      <c r="C11" s="3"/>
      <c r="D11" s="7"/>
      <c r="E11" s="3"/>
      <c r="F11" s="3"/>
    </row>
    <row r="12" spans="1:6" ht="18" x14ac:dyDescent="0.35">
      <c r="A12" s="5"/>
      <c r="B12" s="12"/>
      <c r="C12" s="3"/>
      <c r="D12" s="7"/>
      <c r="E12" s="3"/>
      <c r="F12" s="3"/>
    </row>
    <row r="13" spans="1:6" ht="18" x14ac:dyDescent="0.35">
      <c r="A13" s="5" t="s">
        <v>8</v>
      </c>
      <c r="B13" s="9">
        <f>B6-B11</f>
        <v>0</v>
      </c>
      <c r="C13" s="3"/>
      <c r="D13" s="7"/>
      <c r="E13" s="3"/>
      <c r="F13" s="3"/>
    </row>
    <row r="14" spans="1:6" ht="18" x14ac:dyDescent="0.35">
      <c r="A14" s="5"/>
      <c r="B14" s="12"/>
      <c r="C14" s="3"/>
      <c r="D14" s="7"/>
      <c r="E14" s="3"/>
      <c r="F14" s="3"/>
    </row>
    <row r="15" spans="1:6" ht="18" x14ac:dyDescent="0.35">
      <c r="A15" s="5" t="s">
        <v>9</v>
      </c>
      <c r="B15" s="2"/>
      <c r="C15" s="3"/>
      <c r="D15" s="7"/>
      <c r="E15" s="3"/>
      <c r="F15" s="3"/>
    </row>
    <row r="16" spans="1:6" ht="18" x14ac:dyDescent="0.35">
      <c r="A16" s="3" t="s">
        <v>25</v>
      </c>
      <c r="B16" s="8"/>
      <c r="C16" s="3"/>
      <c r="D16" s="7"/>
      <c r="E16" s="3"/>
      <c r="F16" s="3"/>
    </row>
    <row r="17" spans="1:6" ht="18" x14ac:dyDescent="0.35">
      <c r="A17" s="5" t="s">
        <v>10</v>
      </c>
      <c r="B17" s="9">
        <f>SUM(B16:B16)</f>
        <v>0</v>
      </c>
      <c r="C17" s="3"/>
      <c r="D17" s="7"/>
      <c r="E17" s="3"/>
      <c r="F17" s="3"/>
    </row>
    <row r="18" spans="1:6" ht="18" x14ac:dyDescent="0.35">
      <c r="A18" s="3"/>
      <c r="B18" s="11"/>
      <c r="C18" s="3"/>
      <c r="D18" s="7"/>
      <c r="E18" s="3"/>
      <c r="F18" s="3"/>
    </row>
    <row r="19" spans="1:6" ht="18" x14ac:dyDescent="0.35">
      <c r="A19" s="5" t="s">
        <v>11</v>
      </c>
      <c r="B19" s="11"/>
      <c r="C19" s="3"/>
      <c r="D19" s="7"/>
      <c r="E19" s="3"/>
      <c r="F19" s="3"/>
    </row>
    <row r="20" spans="1:6" ht="18" x14ac:dyDescent="0.35">
      <c r="A20" s="3" t="s">
        <v>12</v>
      </c>
      <c r="B20" s="8"/>
      <c r="C20" s="3"/>
      <c r="D20" s="7"/>
      <c r="E20" s="3"/>
      <c r="F20" s="3"/>
    </row>
    <row r="21" spans="1:6" ht="18" x14ac:dyDescent="0.35">
      <c r="A21" s="13"/>
      <c r="B21" s="14"/>
      <c r="C21" s="3"/>
      <c r="D21" s="7"/>
      <c r="E21" s="3"/>
      <c r="F21" s="3"/>
    </row>
    <row r="22" spans="1:6" ht="18" x14ac:dyDescent="0.35">
      <c r="A22" s="5" t="s">
        <v>13</v>
      </c>
      <c r="B22" s="9">
        <f>SUM(B13,B17,B20)</f>
        <v>0</v>
      </c>
      <c r="C22" s="15"/>
      <c r="D22" s="16"/>
      <c r="E22" s="3"/>
      <c r="F22" s="3"/>
    </row>
    <row r="23" spans="1:6" ht="18" x14ac:dyDescent="0.35">
      <c r="A23" s="5" t="s">
        <v>26</v>
      </c>
      <c r="B23" s="14"/>
      <c r="C23" s="3"/>
      <c r="D23" s="3"/>
      <c r="E23" s="3"/>
      <c r="F23" s="3"/>
    </row>
    <row r="24" spans="1:6" ht="18" x14ac:dyDescent="0.35">
      <c r="A24" s="3" t="s">
        <v>14</v>
      </c>
      <c r="B24" s="9">
        <f>IF(B3="R",(IF(B22&gt;1000000,(B22-1000000)*20%+193600,IF(B22&gt;500000,(B22-500000)*20%+93600,IF(B22&gt;450000,(B22-450000)*20%+83600,IF(B22&gt;400000,(B22-400000)*20%+73600,IF(B22&gt;350000,(B22-350000)*20%+63600,IF(B22&gt;300000,(B22-300000)*20%+53600,IF(B22&gt;270000,(B22-270000)*20%+47600,IF(B22&gt;50000,(B22-50000)*20%+3600,IF(B22&gt;30000,(B22-30000)*18%,0)))))))))),B22*20%)</f>
        <v>0</v>
      </c>
      <c r="C24" s="3"/>
      <c r="D24" s="17"/>
      <c r="E24" s="3"/>
      <c r="F24" s="3"/>
    </row>
    <row r="25" spans="1:6" ht="18" x14ac:dyDescent="0.35">
      <c r="A25" s="18" t="s">
        <v>15</v>
      </c>
      <c r="B25" s="19"/>
      <c r="C25" s="3"/>
      <c r="D25" s="17"/>
      <c r="E25" s="3"/>
      <c r="F25" s="3"/>
    </row>
    <row r="26" spans="1:6" ht="18" x14ac:dyDescent="0.35">
      <c r="A26" s="18" t="s">
        <v>16</v>
      </c>
      <c r="B26" s="19"/>
      <c r="C26" s="3"/>
      <c r="D26" s="17"/>
      <c r="E26" s="3"/>
      <c r="F26" s="3"/>
    </row>
    <row r="27" spans="1:6" ht="18" x14ac:dyDescent="0.35">
      <c r="A27" s="20" t="s">
        <v>17</v>
      </c>
      <c r="B27" s="21">
        <f>B24-B25-B26</f>
        <v>0</v>
      </c>
      <c r="C27" s="3"/>
      <c r="D27" s="17"/>
      <c r="E27" s="3"/>
      <c r="F27" s="3"/>
    </row>
    <row r="28" spans="1:6" ht="18" x14ac:dyDescent="0.35">
      <c r="A28" s="20"/>
      <c r="B28" s="32"/>
      <c r="C28" s="3"/>
      <c r="D28" s="17"/>
      <c r="E28" s="3"/>
      <c r="F28" s="3"/>
    </row>
    <row r="29" spans="1:6" ht="18" x14ac:dyDescent="0.35">
      <c r="A29" s="3" t="s">
        <v>18</v>
      </c>
      <c r="B29" s="9">
        <f>(IF(B22&gt;1000000,(B22-1000000)*19%+124900,IF(B22&gt;500000,(B22-500000)*18%+34900,IF(B22&gt;450000,(B22-450000)*17%+26400,IF(B22&gt;400000,(B22-400000)*16%+18400,IF(B22&gt;350000,(B22-350000)*15%+10900,IF(B22&gt;300000,(B22-300000)*14%+3900,IF(B22&gt;270000,(B22-270000)*13%,0))))))))</f>
        <v>0</v>
      </c>
      <c r="C29" s="3"/>
      <c r="D29" s="17"/>
      <c r="E29" s="3"/>
      <c r="F29" s="3"/>
    </row>
    <row r="30" spans="1:6" ht="18" x14ac:dyDescent="0.35">
      <c r="A30" s="18" t="s">
        <v>19</v>
      </c>
      <c r="B30" s="19"/>
      <c r="C30" s="3"/>
      <c r="D30" s="17"/>
      <c r="E30" s="3"/>
      <c r="F30" s="3"/>
    </row>
    <row r="31" spans="1:6" ht="18" x14ac:dyDescent="0.35">
      <c r="A31" s="20" t="s">
        <v>20</v>
      </c>
      <c r="B31" s="22">
        <f>B29-B30</f>
        <v>0</v>
      </c>
      <c r="C31" s="18"/>
      <c r="D31" s="23"/>
      <c r="E31" s="3"/>
      <c r="F31" s="3"/>
    </row>
    <row r="32" spans="1:6" ht="18" x14ac:dyDescent="0.35">
      <c r="A32" s="20"/>
      <c r="B32" s="24"/>
      <c r="C32" s="18"/>
      <c r="D32" s="23"/>
      <c r="E32" s="3"/>
      <c r="F32" s="3"/>
    </row>
    <row r="33" spans="1:6" ht="18" x14ac:dyDescent="0.35">
      <c r="A33" s="3" t="s">
        <v>21</v>
      </c>
      <c r="B33" s="22">
        <f>(IF(B22&gt;270000,(B22-270000)*5%,0))</f>
        <v>0</v>
      </c>
      <c r="C33" s="18"/>
      <c r="D33" s="23"/>
      <c r="E33" s="3"/>
      <c r="F33" s="3"/>
    </row>
    <row r="34" spans="1:6" ht="18" x14ac:dyDescent="0.35">
      <c r="A34" s="3" t="s">
        <v>22</v>
      </c>
      <c r="B34" s="25"/>
      <c r="C34" s="18"/>
      <c r="D34" s="23"/>
      <c r="E34" s="3"/>
      <c r="F34" s="3"/>
    </row>
    <row r="35" spans="1:6" ht="18" x14ac:dyDescent="0.35">
      <c r="A35" s="20" t="s">
        <v>23</v>
      </c>
      <c r="B35" s="22">
        <f>B33-B34</f>
        <v>0</v>
      </c>
      <c r="C35" s="18"/>
      <c r="D35" s="23"/>
      <c r="E35" s="3"/>
      <c r="F35" s="3"/>
    </row>
    <row r="36" spans="1:6" ht="18.75" thickBot="1" x14ac:dyDescent="0.4">
      <c r="A36" s="3"/>
      <c r="B36" s="26"/>
      <c r="C36" s="18"/>
      <c r="D36" s="27"/>
      <c r="E36" s="3"/>
      <c r="F36" s="3"/>
    </row>
    <row r="37" spans="1:6" ht="18.75" thickBot="1" x14ac:dyDescent="0.4">
      <c r="A37" s="18" t="s">
        <v>24</v>
      </c>
      <c r="B37" s="28">
        <f>B27+B31+B35</f>
        <v>0</v>
      </c>
      <c r="C37" s="18"/>
      <c r="D37" s="27"/>
      <c r="E37" s="3"/>
      <c r="F37" s="3"/>
    </row>
    <row r="38" spans="1:6" ht="18" x14ac:dyDescent="0.35">
      <c r="A38" s="29"/>
      <c r="B38" s="30"/>
      <c r="C38" s="29"/>
      <c r="D38" s="31"/>
      <c r="E38" s="3"/>
      <c r="F38" s="3"/>
    </row>
  </sheetData>
  <dataValidations count="1">
    <dataValidation type="list" showInputMessage="1" showErrorMessage="1" sqref="B3">
      <formula1>"N, R"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in Period 01  and Period</vt:lpstr>
      <vt:lpstr>Income in period 01 only</vt:lpstr>
      <vt:lpstr>Income in Period 02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Jale K. Naqau</cp:lastModifiedBy>
  <dcterms:created xsi:type="dcterms:W3CDTF">2018-12-20T14:17:08Z</dcterms:created>
  <dcterms:modified xsi:type="dcterms:W3CDTF">2020-10-16T03:04:59Z</dcterms:modified>
</cp:coreProperties>
</file>